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Martinez\Downloads\"/>
    </mc:Choice>
  </mc:AlternateContent>
  <xr:revisionPtr revIDLastSave="0" documentId="8_{B6FFDDD7-2DE3-4DA5-B135-A7993B71E48A}" xr6:coauthVersionLast="45" xr6:coauthVersionMax="45" xr10:uidLastSave="{00000000-0000-0000-0000-000000000000}"/>
  <bookViews>
    <workbookView xWindow="-120" yWindow="-120" windowWidth="20730" windowHeight="11160" activeTab="1" xr2:uid="{C662A7EC-831B-46C4-BC51-F4294FC8BA5E}"/>
  </bookViews>
  <sheets>
    <sheet name="HOW TO USE" sheetId="2" r:id="rId1"/>
    <sheet name="Calculato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C6" i="3"/>
  <c r="C7" i="3" l="1"/>
  <c r="D7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8766773-CD24-477D-B142-8A7ADCD16C0C}" keepAlive="1" name="Query - Table1" description="Connection to the 'Table1' query in the workbook." type="5" refreshedVersion="6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<sst xmlns="http://schemas.openxmlformats.org/spreadsheetml/2006/main" count="26" uniqueCount="24">
  <si>
    <t>EXAMPLE</t>
  </si>
  <si>
    <t>Can I use 2 of these modules on this TS4 device?</t>
  </si>
  <si>
    <t>Module Voltage at Open Circuit at STC (Voc)
Look for "Electrical Data" on your module spec sheet
(example shown below for the 315W module)</t>
  </si>
  <si>
    <t>Maximum Input Voltage of TS4 device (V) can be found on your TS4-A-X-DUO or TS4-R-X-DUO datasheet 
(Shown below)</t>
  </si>
  <si>
    <t>DISCLAIMER: This spreadsheet to be used with TS4-A and -R series devices (TS4-A-O-DUO, TS4-R-O-DUO) released prior to October 9th, 2019</t>
  </si>
  <si>
    <t>Read this tab FIRST to learn how to use this tool. Then go to the "Calculator" tab.</t>
  </si>
  <si>
    <t>YOUR SPECS HERE</t>
  </si>
  <si>
    <t>This spreadsheet is intended to support you in identifying if your module is eligible to be used with the TS4-R-X-DUO or TS4-A-X-DUO devices.</t>
  </si>
  <si>
    <r>
      <t xml:space="preserve">Please contact </t>
    </r>
    <r>
      <rPr>
        <u/>
        <sz val="11"/>
        <color theme="4"/>
        <rFont val="Century Gothic"/>
        <family val="2"/>
      </rPr>
      <t>training@tigoenergy.com</t>
    </r>
    <r>
      <rPr>
        <sz val="11"/>
        <color theme="1"/>
        <rFont val="Century Gothic"/>
        <family val="2"/>
      </rPr>
      <t xml:space="preserve"> for questions on this tool or designing your project with Tigo</t>
    </r>
  </si>
  <si>
    <r>
      <t xml:space="preserve">Please contact </t>
    </r>
    <r>
      <rPr>
        <u/>
        <sz val="11"/>
        <color theme="4"/>
        <rFont val="Century Gothic"/>
        <family val="2"/>
      </rPr>
      <t>sales@tigoenergy.com</t>
    </r>
    <r>
      <rPr>
        <sz val="11"/>
        <color theme="1"/>
        <rFont val="Century Gothic"/>
        <family val="2"/>
      </rPr>
      <t xml:space="preserve"> for support in purchasing Tigo products</t>
    </r>
  </si>
  <si>
    <t>#5 and #6 will be calculated for you.</t>
  </si>
  <si>
    <t>Edit These 4 Numbers</t>
  </si>
  <si>
    <t>Coldest recorded temperature (degrees C)</t>
  </si>
  <si>
    <t>Maximum input voltage of TS4 device (V)</t>
  </si>
  <si>
    <r>
      <t>Module voltage at open circuit at STC (V</t>
    </r>
    <r>
      <rPr>
        <sz val="8"/>
        <color theme="1"/>
        <rFont val="Century Gothic"/>
        <family val="2"/>
      </rPr>
      <t>oc</t>
    </r>
    <r>
      <rPr>
        <sz val="11"/>
        <color theme="1"/>
        <rFont val="Century Gothic"/>
        <family val="2"/>
      </rPr>
      <t>)</t>
    </r>
  </si>
  <si>
    <t>Column1</t>
  </si>
  <si>
    <t xml:space="preserve">The calculator on the next tab will look like the table below, there are 3 numbers to input for this tool to work for you. </t>
  </si>
  <si>
    <t xml:space="preserve">How to find #1-3 on your datasheets is shown below. #4 is the coldest recorded temperature at the installation site, rounded down to the nearest 5 degrees C/K. </t>
  </si>
  <si>
    <r>
      <t>"Temperature coefficient (V</t>
    </r>
    <r>
      <rPr>
        <sz val="8"/>
        <color theme="1"/>
        <rFont val="Century Gothic"/>
        <family val="2"/>
      </rPr>
      <t>oc</t>
    </r>
    <r>
      <rPr>
        <sz val="11"/>
        <color theme="1"/>
        <rFont val="Century Gothic"/>
        <family val="2"/>
      </rPr>
      <t>)" (-% / degrees C or K)</t>
    </r>
  </si>
  <si>
    <t>Temperature Coefficient (Voc) can usually be found under "Temperature Characteristics"
Don't worry about + or -, simply enter the percentage.
Note this can sometimes be found as %/K, which works as well for this tool.</t>
  </si>
  <si>
    <t>Note that your modules must meet minimum specs of TS4.</t>
  </si>
  <si>
    <t>Voltage of module at coldest temperature* (V)</t>
  </si>
  <si>
    <t>*</t>
  </si>
  <si>
    <t>Note 5% is added to account for tolerances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</si>
</sst>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Century Gothic"/>
      <family val="2"/>
    </font>
    <font>
      <sz val="16"/>
      <color rgb="FF2F2F2F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20"/>
      <color theme="1"/>
      <name val="Century Gothic"/>
      <family val="2"/>
    </font>
    <font>
      <sz val="12"/>
      <color theme="1"/>
      <name val="Century Gothic"/>
      <family val="2"/>
    </font>
    <font>
      <sz val="11"/>
      <color rgb="FF9C5700"/>
      <name val="Calibri"/>
      <family val="2"/>
      <scheme val="minor"/>
    </font>
    <font>
      <u/>
      <sz val="11"/>
      <color theme="4"/>
      <name val="Century Gothic"/>
      <family val="2"/>
    </font>
    <font>
      <b/>
      <sz val="11"/>
      <color rgb="FF9C5700"/>
      <name val="Calibri"/>
      <family val="2"/>
      <scheme val="minor"/>
    </font>
    <font>
      <b/>
      <sz val="24"/>
      <color theme="1"/>
      <name val="Century Gothic"/>
      <family val="2"/>
    </font>
    <font>
      <b/>
      <sz val="26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2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10" fontId="2" fillId="0" borderId="0" xfId="1" applyNumberFormat="1" applyFont="1" applyAlignment="1" applyProtection="1">
      <alignment horizontal="left"/>
      <protection locked="0"/>
    </xf>
    <xf numFmtId="0" fontId="2" fillId="0" borderId="0" xfId="0" applyFont="1" applyAlignment="1"/>
    <xf numFmtId="164" fontId="2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center" wrapText="1"/>
    </xf>
    <xf numFmtId="0" fontId="15" fillId="0" borderId="0" xfId="0" applyFont="1"/>
    <xf numFmtId="0" fontId="16" fillId="0" borderId="0" xfId="0" applyFont="1"/>
    <xf numFmtId="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4" fillId="2" borderId="0" xfId="2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3">
    <cellStyle name="Neutral" xfId="2" builtinId="28"/>
    <cellStyle name="Normal" xfId="0" builtinId="0"/>
    <cellStyle name="Percent" xfId="1" builtinId="5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3124200</xdr:colOff>
      <xdr:row>8</xdr:row>
      <xdr:rowOff>19050</xdr:rowOff>
    </xdr:from>
    <xdr:to>
      <xdr:col>5</xdr:col>
      <xdr:colOff>757907</xdr:colOff>
      <xdr:row>15</xdr:row>
      <xdr:rowOff>152400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B2377453-F837-49BC-B112-475F56CDA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0" y="1381125"/>
          <a:ext cx="6701507" cy="16002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190500</xdr:colOff>
      <xdr:row>17</xdr:row>
      <xdr:rowOff>85600</xdr:rowOff>
    </xdr:from>
    <xdr:to>
      <xdr:col>6</xdr:col>
      <xdr:colOff>2001</xdr:colOff>
      <xdr:row>25</xdr:row>
      <xdr:rowOff>3361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D4EC67-8FFF-491F-B2AC-1CABAEF4E8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96400" y="3105025"/>
          <a:ext cx="3982331" cy="1278380"/>
        </a:xfrm>
        <a:prstGeom prst="rect">
          <a:avLst/>
        </a:prstGeom>
      </xdr:spPr>
    </xdr:pic>
    <xdr:clientData/>
  </xdr:twoCellAnchor>
  <xdr:twoCellAnchor editAs="oneCell">
    <xdr:from>
      <xdr:col>2</xdr:col>
      <xdr:colOff>73649</xdr:colOff>
      <xdr:row>17</xdr:row>
      <xdr:rowOff>79224</xdr:rowOff>
    </xdr:from>
    <xdr:to>
      <xdr:col>4</xdr:col>
      <xdr:colOff>155906</xdr:colOff>
      <xdr:row>40</xdr:row>
      <xdr:rowOff>16177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9DC41F-EA6C-4C98-BD6A-3105C0643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78999" y="3098649"/>
          <a:ext cx="4482807" cy="3874589"/>
        </a:xfrm>
        <a:prstGeom prst="rect">
          <a:avLst/>
        </a:prstGeom>
      </xdr:spPr>
    </xdr:pic>
    <xdr:clientData/>
  </xdr:twoCellAnchor>
  <xdr:twoCellAnchor editAs="oneCell">
    <xdr:from>
      <xdr:col>5</xdr:col>
      <xdr:colOff>2085975</xdr:colOff>
      <xdr:row>0</xdr:row>
      <xdr:rowOff>0</xdr:rowOff>
    </xdr:from>
    <xdr:to>
      <xdr:col>6</xdr:col>
      <xdr:colOff>570930</xdr:colOff>
      <xdr:row>3</xdr:row>
      <xdr:rowOff>41728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3EF3267-A6E4-4F75-849D-F4A754181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44325" y="0"/>
          <a:ext cx="1971105" cy="794203"/>
        </a:xfrm>
        <a:prstGeom prst="rect">
          <a:avLst/>
        </a:prstGeom>
      </xdr:spPr>
    </xdr:pic>
    <xdr:clientData/>
  </xdr:twoCellAnchor>
  <xdr:twoCellAnchor editAs="oneCell">
    <xdr:from>
      <xdr:col>0</xdr:col>
      <xdr:colOff>481853</xdr:colOff>
      <xdr:row>17</xdr:row>
      <xdr:rowOff>85838</xdr:rowOff>
    </xdr:from>
    <xdr:to>
      <xdr:col>1</xdr:col>
      <xdr:colOff>4082751</xdr:colOff>
      <xdr:row>39</xdr:row>
      <xdr:rowOff>144064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4134419-AED3-4D5B-9009-65D757C903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25295"/>
        <a:stretch/>
      </xdr:blipFill>
      <xdr:spPr>
        <a:xfrm>
          <a:off x="481853" y="2954544"/>
          <a:ext cx="4194810" cy="4742284"/>
        </a:xfrm>
        <a:prstGeom prst="rect">
          <a:avLst/>
        </a:prstGeom>
      </xdr:spPr>
    </xdr:pic>
    <xdr:clientData/>
  </xdr:twoCellAnchor>
  <xdr:twoCellAnchor>
    <xdr:from>
      <xdr:col>1</xdr:col>
      <xdr:colOff>2151529</xdr:colOff>
      <xdr:row>29</xdr:row>
      <xdr:rowOff>22413</xdr:rowOff>
    </xdr:from>
    <xdr:to>
      <xdr:col>1</xdr:col>
      <xdr:colOff>2465294</xdr:colOff>
      <xdr:row>30</xdr:row>
      <xdr:rowOff>33618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618CAFE1-D96A-4ACD-8D93-67B320F0F99B}"/>
            </a:ext>
          </a:extLst>
        </xdr:cNvPr>
        <xdr:cNvSpPr/>
      </xdr:nvSpPr>
      <xdr:spPr>
        <a:xfrm>
          <a:off x="2745441" y="5446060"/>
          <a:ext cx="313765" cy="22411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2362536</xdr:colOff>
      <xdr:row>30</xdr:row>
      <xdr:rowOff>54124</xdr:rowOff>
    </xdr:from>
    <xdr:to>
      <xdr:col>1</xdr:col>
      <xdr:colOff>2682016</xdr:colOff>
      <xdr:row>31</xdr:row>
      <xdr:rowOff>72950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598D497C-1F21-4DB3-AFD8-9F3F75FAB978}"/>
            </a:ext>
          </a:extLst>
        </xdr:cNvPr>
        <xdr:cNvSpPr/>
      </xdr:nvSpPr>
      <xdr:spPr>
        <a:xfrm>
          <a:off x="2956448" y="5690683"/>
          <a:ext cx="319480" cy="231738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2028265</xdr:colOff>
      <xdr:row>9</xdr:row>
      <xdr:rowOff>118908</xdr:rowOff>
    </xdr:from>
    <xdr:to>
      <xdr:col>1</xdr:col>
      <xdr:colOff>3275135</xdr:colOff>
      <xdr:row>16</xdr:row>
      <xdr:rowOff>291353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447B42CD-55DE-4CBF-81C4-9A67BBB21598}"/>
            </a:ext>
          </a:extLst>
        </xdr:cNvPr>
        <xdr:cNvCxnSpPr>
          <a:stCxn id="19" idx="1"/>
        </xdr:cNvCxnSpPr>
      </xdr:nvCxnSpPr>
      <xdr:spPr>
        <a:xfrm flipH="1">
          <a:off x="2618815" y="1690533"/>
          <a:ext cx="1246870" cy="163929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2599765</xdr:colOff>
      <xdr:row>11</xdr:row>
      <xdr:rowOff>22411</xdr:rowOff>
    </xdr:from>
    <xdr:to>
      <xdr:col>3</xdr:col>
      <xdr:colOff>2610971</xdr:colOff>
      <xdr:row>16</xdr:row>
      <xdr:rowOff>224117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9829A877-47AA-4718-BEB3-9BF7919FF4D7}"/>
            </a:ext>
          </a:extLst>
        </xdr:cNvPr>
        <xdr:cNvCxnSpPr/>
      </xdr:nvCxnSpPr>
      <xdr:spPr>
        <a:xfrm flipH="1">
          <a:off x="7687236" y="2039470"/>
          <a:ext cx="11206" cy="1266265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481853</xdr:colOff>
      <xdr:row>11</xdr:row>
      <xdr:rowOff>201706</xdr:rowOff>
    </xdr:from>
    <xdr:to>
      <xdr:col>5</xdr:col>
      <xdr:colOff>560295</xdr:colOff>
      <xdr:row>16</xdr:row>
      <xdr:rowOff>190500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A4DC722F-FFCF-48BC-A3AC-70ADB876EFF1}"/>
            </a:ext>
          </a:extLst>
        </xdr:cNvPr>
        <xdr:cNvCxnSpPr/>
      </xdr:nvCxnSpPr>
      <xdr:spPr>
        <a:xfrm>
          <a:off x="9558618" y="2218765"/>
          <a:ext cx="672353" cy="1053353"/>
        </a:xfrm>
        <a:prstGeom prst="straightConnector1">
          <a:avLst/>
        </a:prstGeom>
        <a:ln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3275135</xdr:colOff>
      <xdr:row>9</xdr:row>
      <xdr:rowOff>14654</xdr:rowOff>
    </xdr:from>
    <xdr:to>
      <xdr:col>4</xdr:col>
      <xdr:colOff>549121</xdr:colOff>
      <xdr:row>10</xdr:row>
      <xdr:rowOff>13611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C8FCD5A0-0157-4972-B649-8A0C35FB5B24}"/>
            </a:ext>
          </a:extLst>
        </xdr:cNvPr>
        <xdr:cNvSpPr/>
      </xdr:nvSpPr>
      <xdr:spPr>
        <a:xfrm>
          <a:off x="3865685" y="1586279"/>
          <a:ext cx="5751236" cy="208507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3272118</xdr:colOff>
      <xdr:row>10</xdr:row>
      <xdr:rowOff>33617</xdr:rowOff>
    </xdr:from>
    <xdr:to>
      <xdr:col>5</xdr:col>
      <xdr:colOff>95250</xdr:colOff>
      <xdr:row>11</xdr:row>
      <xdr:rowOff>28574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103532EC-DFD8-461F-9B93-17E9EC4FC007}"/>
            </a:ext>
          </a:extLst>
        </xdr:cNvPr>
        <xdr:cNvSpPr/>
      </xdr:nvSpPr>
      <xdr:spPr>
        <a:xfrm>
          <a:off x="3862668" y="1814792"/>
          <a:ext cx="5890932" cy="204507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3282461</xdr:colOff>
      <xdr:row>11</xdr:row>
      <xdr:rowOff>37066</xdr:rowOff>
    </xdr:from>
    <xdr:to>
      <xdr:col>5</xdr:col>
      <xdr:colOff>161828</xdr:colOff>
      <xdr:row>12</xdr:row>
      <xdr:rowOff>32022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DEA255C2-0342-4ED1-A442-8C13D39A4383}"/>
            </a:ext>
          </a:extLst>
        </xdr:cNvPr>
        <xdr:cNvSpPr/>
      </xdr:nvSpPr>
      <xdr:spPr>
        <a:xfrm>
          <a:off x="3873011" y="2027791"/>
          <a:ext cx="5947167" cy="204506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255711</xdr:colOff>
      <xdr:row>16</xdr:row>
      <xdr:rowOff>300404</xdr:rowOff>
    </xdr:from>
    <xdr:to>
      <xdr:col>1</xdr:col>
      <xdr:colOff>4109358</xdr:colOff>
      <xdr:row>40</xdr:row>
      <xdr:rowOff>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8D865EA0-C98D-402D-83B0-E37E1FB94B30}"/>
            </a:ext>
          </a:extLst>
        </xdr:cNvPr>
        <xdr:cNvSpPr/>
      </xdr:nvSpPr>
      <xdr:spPr>
        <a:xfrm>
          <a:off x="255711" y="3280368"/>
          <a:ext cx="4438754" cy="544181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4178563</xdr:colOff>
      <xdr:row>16</xdr:row>
      <xdr:rowOff>277500</xdr:rowOff>
    </xdr:from>
    <xdr:to>
      <xdr:col>4</xdr:col>
      <xdr:colOff>190500</xdr:colOff>
      <xdr:row>40</xdr:row>
      <xdr:rowOff>40821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7DC8D78-726F-4B71-8771-4CCB70A37A32}"/>
            </a:ext>
          </a:extLst>
        </xdr:cNvPr>
        <xdr:cNvSpPr/>
      </xdr:nvSpPr>
      <xdr:spPr>
        <a:xfrm>
          <a:off x="4763670" y="3257464"/>
          <a:ext cx="4489187" cy="5505536"/>
        </a:xfrm>
        <a:prstGeom prst="rect">
          <a:avLst/>
        </a:prstGeom>
        <a:noFill/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276225</xdr:colOff>
      <xdr:row>16</xdr:row>
      <xdr:rowOff>248501</xdr:rowOff>
    </xdr:from>
    <xdr:to>
      <xdr:col>6</xdr:col>
      <xdr:colOff>276224</xdr:colOff>
      <xdr:row>26</xdr:row>
      <xdr:rowOff>122464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86798151-C96E-4E1B-B281-6393D2E4CFC0}"/>
            </a:ext>
          </a:extLst>
        </xdr:cNvPr>
        <xdr:cNvSpPr/>
      </xdr:nvSpPr>
      <xdr:spPr>
        <a:xfrm>
          <a:off x="9344025" y="3286976"/>
          <a:ext cx="4076699" cy="3302963"/>
        </a:xfrm>
        <a:prstGeom prst="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586740</xdr:colOff>
      <xdr:row>10</xdr:row>
      <xdr:rowOff>140845</xdr:rowOff>
    </xdr:from>
    <xdr:to>
      <xdr:col>15</xdr:col>
      <xdr:colOff>288037</xdr:colOff>
      <xdr:row>16</xdr:row>
      <xdr:rowOff>131144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A8ABBF-F32A-4E52-87DE-AD7AF8802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73890" y="1950595"/>
          <a:ext cx="3581782" cy="1137109"/>
        </a:xfrm>
        <a:prstGeom prst="rect">
          <a:avLst/>
        </a:prstGeom>
      </xdr:spPr>
    </xdr:pic>
    <xdr:clientData/>
  </xdr:twoCellAnchor>
  <xdr:twoCellAnchor editAs="oneCell">
    <xdr:from>
      <xdr:col>3</xdr:col>
      <xdr:colOff>96509</xdr:colOff>
      <xdr:row>11</xdr:row>
      <xdr:rowOff>37314</xdr:rowOff>
    </xdr:from>
    <xdr:to>
      <xdr:col>8</xdr:col>
      <xdr:colOff>479756</xdr:colOff>
      <xdr:row>33</xdr:row>
      <xdr:rowOff>938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ECBF960-799E-4672-96C7-5B04E8ACA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3509" y="2018514"/>
          <a:ext cx="4511382" cy="3876494"/>
        </a:xfrm>
        <a:prstGeom prst="rect">
          <a:avLst/>
        </a:prstGeom>
      </xdr:spPr>
    </xdr:pic>
    <xdr:clientData/>
  </xdr:twoCellAnchor>
  <xdr:twoCellAnchor>
    <xdr:from>
      <xdr:col>4</xdr:col>
      <xdr:colOff>17144</xdr:colOff>
      <xdr:row>3</xdr:row>
      <xdr:rowOff>0</xdr:rowOff>
    </xdr:from>
    <xdr:to>
      <xdr:col>4</xdr:col>
      <xdr:colOff>200025</xdr:colOff>
      <xdr:row>3</xdr:row>
      <xdr:rowOff>953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E254C262-FD62-4805-AD10-585B9DBEF92B}"/>
            </a:ext>
          </a:extLst>
        </xdr:cNvPr>
        <xdr:cNvCxnSpPr>
          <a:cxnSpLocks/>
          <a:endCxn id="9" idx="3"/>
        </xdr:cNvCxnSpPr>
      </xdr:nvCxnSpPr>
      <xdr:spPr>
        <a:xfrm flipH="1">
          <a:off x="8456294" y="590550"/>
          <a:ext cx="182881" cy="953"/>
        </a:xfrm>
        <a:prstGeom prst="straightConnector1">
          <a:avLst/>
        </a:prstGeom>
        <a:ln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</xdr:row>
      <xdr:rowOff>1905</xdr:rowOff>
    </xdr:from>
    <xdr:to>
      <xdr:col>4</xdr:col>
      <xdr:colOff>20954</xdr:colOff>
      <xdr:row>5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670F59A9-5913-40AC-B4A8-1C72911C1303}"/>
            </a:ext>
          </a:extLst>
        </xdr:cNvPr>
        <xdr:cNvSpPr/>
      </xdr:nvSpPr>
      <xdr:spPr>
        <a:xfrm>
          <a:off x="6477000" y="249555"/>
          <a:ext cx="1983104" cy="683895"/>
        </a:xfrm>
        <a:prstGeom prst="rect">
          <a:avLst/>
        </a:prstGeom>
        <a:noFill/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10</xdr:col>
      <xdr:colOff>257175</xdr:colOff>
      <xdr:row>0</xdr:row>
      <xdr:rowOff>0</xdr:rowOff>
    </xdr:from>
    <xdr:to>
      <xdr:col>13</xdr:col>
      <xdr:colOff>245175</xdr:colOff>
      <xdr:row>3</xdr:row>
      <xdr:rowOff>117928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3358D97-6139-4DE0-9A4A-4B496C364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44325" y="0"/>
          <a:ext cx="1971105" cy="79420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</xdr:row>
      <xdr:rowOff>104775</xdr:rowOff>
    </xdr:from>
    <xdr:to>
      <xdr:col>1</xdr:col>
      <xdr:colOff>4402231</xdr:colOff>
      <xdr:row>32</xdr:row>
      <xdr:rowOff>56656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F40A6A6-2F86-40E8-A8CF-08F1AE4A48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25295"/>
        <a:stretch/>
      </xdr:blipFill>
      <xdr:spPr>
        <a:xfrm>
          <a:off x="800100" y="2200275"/>
          <a:ext cx="4200301" cy="3761881"/>
        </a:xfrm>
        <a:prstGeom prst="rect">
          <a:avLst/>
        </a:prstGeom>
      </xdr:spPr>
    </xdr:pic>
    <xdr:clientData/>
  </xdr:twoCellAnchor>
  <xdr:twoCellAnchor>
    <xdr:from>
      <xdr:col>1</xdr:col>
      <xdr:colOff>2459579</xdr:colOff>
      <xdr:row>21</xdr:row>
      <xdr:rowOff>136264</xdr:rowOff>
    </xdr:from>
    <xdr:to>
      <xdr:col>1</xdr:col>
      <xdr:colOff>2779059</xdr:colOff>
      <xdr:row>22</xdr:row>
      <xdr:rowOff>151727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150C8692-5896-4A5A-A22A-D8D7C020F827}"/>
            </a:ext>
          </a:extLst>
        </xdr:cNvPr>
        <xdr:cNvSpPr/>
      </xdr:nvSpPr>
      <xdr:spPr>
        <a:xfrm>
          <a:off x="3069179" y="4155814"/>
          <a:ext cx="319480" cy="186913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2683921</xdr:colOff>
      <xdr:row>23</xdr:row>
      <xdr:rowOff>26781</xdr:rowOff>
    </xdr:from>
    <xdr:to>
      <xdr:col>1</xdr:col>
      <xdr:colOff>2990066</xdr:colOff>
      <xdr:row>24</xdr:row>
      <xdr:rowOff>40340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CFA28C5D-9786-42FB-A58E-4F3D2CDD15CC}"/>
            </a:ext>
          </a:extLst>
        </xdr:cNvPr>
        <xdr:cNvSpPr/>
      </xdr:nvSpPr>
      <xdr:spPr>
        <a:xfrm>
          <a:off x="3293521" y="4389231"/>
          <a:ext cx="306145" cy="185009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8D20CD-8BE9-4BA5-AC33-8F3B3E382BE0}" name="Table1" displayName="Table1" ref="K58:K72" totalsRowShown="0" headerRowDxfId="6" dataDxfId="5">
  <autoFilter ref="K58:K72" xr:uid="{9164C50A-F2D9-40F0-95DD-33F6D73DEC22}"/>
  <tableColumns count="1">
    <tableColumn id="1" xr3:uid="{783BEBFD-5C96-40B9-8B5E-E6D6DAF43A45}" name="Column1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E06CF-7B6A-47C6-BA5A-122EB37769FF}">
  <dimension ref="A1:J19"/>
  <sheetViews>
    <sheetView zoomScaleNormal="100" workbookViewId="0">
      <selection activeCell="B8" sqref="B8"/>
    </sheetView>
  </sheetViews>
  <sheetFormatPr defaultColWidth="8.85546875" defaultRowHeight="16.5" x14ac:dyDescent="0.3"/>
  <cols>
    <col min="1" max="1" width="8.85546875" style="1"/>
    <col min="2" max="2" width="63" style="1" customWidth="1"/>
    <col min="3" max="3" width="4.28515625" style="1" customWidth="1"/>
    <col min="4" max="4" width="59.85546875" style="1" customWidth="1"/>
    <col min="5" max="5" width="8.85546875" style="1"/>
    <col min="6" max="6" width="52.28515625" style="1" customWidth="1"/>
    <col min="7" max="7" width="8.85546875" style="1"/>
    <col min="8" max="8" width="58.7109375" style="1" customWidth="1"/>
    <col min="9" max="16384" width="8.85546875" style="1"/>
  </cols>
  <sheetData>
    <row r="1" spans="2:10" ht="25.5" customHeight="1" x14ac:dyDescent="0.35">
      <c r="B1" s="7" t="s">
        <v>5</v>
      </c>
      <c r="H1" s="19" t="s">
        <v>8</v>
      </c>
    </row>
    <row r="2" spans="2:10" ht="17.25" x14ac:dyDescent="0.3">
      <c r="B2" s="8" t="s">
        <v>4</v>
      </c>
      <c r="C2" s="2"/>
      <c r="H2" s="19"/>
    </row>
    <row r="3" spans="2:10" x14ac:dyDescent="0.3">
      <c r="B3" s="4" t="s">
        <v>7</v>
      </c>
      <c r="C3" s="2"/>
      <c r="H3" s="19"/>
    </row>
    <row r="4" spans="2:10" ht="17.25" x14ac:dyDescent="0.3">
      <c r="B4" s="8" t="s">
        <v>20</v>
      </c>
      <c r="C4" s="2"/>
      <c r="H4" s="19"/>
    </row>
    <row r="5" spans="2:10" x14ac:dyDescent="0.3">
      <c r="B5" s="4"/>
      <c r="C5" s="2"/>
      <c r="H5" s="19"/>
    </row>
    <row r="6" spans="2:10" x14ac:dyDescent="0.3">
      <c r="B6" s="13" t="s">
        <v>16</v>
      </c>
      <c r="C6" s="2"/>
      <c r="H6" s="19"/>
    </row>
    <row r="7" spans="2:10" ht="15" customHeight="1" x14ac:dyDescent="0.3">
      <c r="B7" s="13" t="s">
        <v>17</v>
      </c>
      <c r="C7" s="2"/>
      <c r="H7" s="19" t="s">
        <v>9</v>
      </c>
      <c r="I7" s="9"/>
      <c r="J7" s="9"/>
    </row>
    <row r="8" spans="2:10" x14ac:dyDescent="0.3">
      <c r="B8" s="1" t="s">
        <v>10</v>
      </c>
      <c r="D8" s="9"/>
      <c r="H8" s="19"/>
    </row>
    <row r="9" spans="2:10" x14ac:dyDescent="0.3">
      <c r="D9" s="9"/>
      <c r="H9" s="15"/>
    </row>
    <row r="10" spans="2:10" x14ac:dyDescent="0.3">
      <c r="D10" s="9"/>
      <c r="H10" s="15"/>
    </row>
    <row r="11" spans="2:10" x14ac:dyDescent="0.3">
      <c r="D11" s="9"/>
      <c r="H11" s="15"/>
    </row>
    <row r="12" spans="2:10" x14ac:dyDescent="0.3">
      <c r="D12" s="9"/>
      <c r="H12" s="15"/>
    </row>
    <row r="13" spans="2:10" x14ac:dyDescent="0.3">
      <c r="D13" s="9"/>
      <c r="H13" s="15"/>
    </row>
    <row r="14" spans="2:10" x14ac:dyDescent="0.3">
      <c r="D14" s="9"/>
      <c r="H14" s="15"/>
    </row>
    <row r="15" spans="2:10" x14ac:dyDescent="0.3">
      <c r="D15" s="9"/>
      <c r="H15" s="15"/>
    </row>
    <row r="16" spans="2:10" x14ac:dyDescent="0.3">
      <c r="D16" s="9"/>
      <c r="H16" s="15"/>
    </row>
    <row r="17" spans="1:8" ht="121.5" customHeight="1" x14ac:dyDescent="0.4">
      <c r="A17" s="17">
        <v>1</v>
      </c>
      <c r="B17" s="9" t="s">
        <v>3</v>
      </c>
      <c r="C17" s="16">
        <v>2</v>
      </c>
      <c r="D17" s="9" t="s">
        <v>2</v>
      </c>
      <c r="E17" s="17">
        <v>3</v>
      </c>
      <c r="F17" s="9" t="s">
        <v>19</v>
      </c>
      <c r="G17" s="6"/>
      <c r="H17" s="18">
        <v>0.28999999999999998</v>
      </c>
    </row>
    <row r="18" spans="1:8" x14ac:dyDescent="0.3">
      <c r="C18" s="2"/>
    </row>
    <row r="19" spans="1:8" x14ac:dyDescent="0.3">
      <c r="C19" s="2"/>
    </row>
  </sheetData>
  <sheetProtection algorithmName="SHA-512" hashValue="T/a8SY+j1gc+bK2g6h2RxKj6BUb2ltjr1stistGWYfqF2MXqwLlUotmisBc9J4qXkINUaZJ1hX1E1UgAYpNxVA==" saltValue="ippBbYzM40muAMgmTX2mbw==" spinCount="100000" sheet="1" objects="1" scenarios="1"/>
  <protectedRanges>
    <protectedRange algorithmName="SHA-512" hashValue="vCEbh88YfggbwHfz12kHKRLim9VVB88r+uadm3zCtYL8D0hZ+lsAn7B0j5kmI7OEmdHdHibighv5Ye/xc92CZQ==" saltValue="tIxHvXKNPqfxPHbj7H5OiA==" spinCount="100000" sqref="B17:XFD1048576 A1:A1048576 H1:H7 B1:B7 C1:C16 E1:G16 D1:D6 D8:D16 L1:XFD16 I1:K1 K3:K16 I3:K7" name="HOW TO USE"/>
  </protectedRanges>
  <mergeCells count="2">
    <mergeCell ref="H1:H6"/>
    <mergeCell ref="H7:H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9A97D-6DA8-4200-942C-5286C904DCAB}">
  <dimension ref="A1:P72"/>
  <sheetViews>
    <sheetView tabSelected="1" workbookViewId="0">
      <selection activeCell="D4" sqref="D4"/>
    </sheetView>
  </sheetViews>
  <sheetFormatPr defaultColWidth="8.85546875" defaultRowHeight="16.5" x14ac:dyDescent="0.3"/>
  <cols>
    <col min="1" max="1" width="8.85546875" style="1"/>
    <col min="2" max="2" width="71.140625" style="1" customWidth="1"/>
    <col min="3" max="3" width="14.42578125" style="1" customWidth="1"/>
    <col min="4" max="4" width="28.5703125" style="1" bestFit="1" customWidth="1"/>
    <col min="5" max="5" width="3.28515625" style="1" customWidth="1"/>
    <col min="6" max="6" width="10.5703125" style="1" customWidth="1"/>
    <col min="7" max="10" width="8.85546875" style="1"/>
    <col min="11" max="11" width="12.140625" style="1" customWidth="1"/>
    <col min="12" max="15" width="8.85546875" style="1"/>
    <col min="16" max="16" width="42.140625" style="1" customWidth="1"/>
    <col min="17" max="16384" width="8.85546875" style="1"/>
  </cols>
  <sheetData>
    <row r="1" spans="1:16" ht="20.25" customHeight="1" x14ac:dyDescent="0.3">
      <c r="C1" s="3" t="s">
        <v>0</v>
      </c>
      <c r="D1" s="5" t="s">
        <v>6</v>
      </c>
      <c r="P1" s="19" t="s">
        <v>8</v>
      </c>
    </row>
    <row r="2" spans="1:16" ht="13.9" customHeight="1" x14ac:dyDescent="0.3">
      <c r="A2" s="1">
        <v>1</v>
      </c>
      <c r="B2" s="1" t="s">
        <v>13</v>
      </c>
      <c r="C2" s="11">
        <v>90</v>
      </c>
      <c r="D2" s="11"/>
      <c r="F2" s="20" t="s">
        <v>11</v>
      </c>
      <c r="P2" s="19"/>
    </row>
    <row r="3" spans="1:16" ht="13.9" customHeight="1" x14ac:dyDescent="0.3">
      <c r="A3" s="1">
        <v>2</v>
      </c>
      <c r="B3" s="1" t="s">
        <v>14</v>
      </c>
      <c r="C3" s="11">
        <v>40.299999999999997</v>
      </c>
      <c r="D3" s="11"/>
      <c r="F3" s="20"/>
      <c r="P3" s="19"/>
    </row>
    <row r="4" spans="1:16" ht="13.9" customHeight="1" x14ac:dyDescent="0.3">
      <c r="A4" s="1">
        <v>3</v>
      </c>
      <c r="B4" s="1" t="s">
        <v>18</v>
      </c>
      <c r="C4" s="12">
        <v>2.8999999999999998E-3</v>
      </c>
      <c r="D4" s="12"/>
      <c r="F4" s="20"/>
      <c r="P4" s="19"/>
    </row>
    <row r="5" spans="1:16" ht="13.9" customHeight="1" x14ac:dyDescent="0.3">
      <c r="A5" s="1">
        <v>4</v>
      </c>
      <c r="B5" s="1" t="s">
        <v>12</v>
      </c>
      <c r="C5" s="11">
        <v>-10</v>
      </c>
      <c r="D5" s="11"/>
      <c r="F5" s="20"/>
    </row>
    <row r="6" spans="1:16" ht="16.5" customHeight="1" x14ac:dyDescent="0.3">
      <c r="A6" s="1">
        <v>5</v>
      </c>
      <c r="B6" s="1" t="s">
        <v>21</v>
      </c>
      <c r="C6" s="14">
        <f>C3+(C3*C4*(25-C5))*1.05</f>
        <v>44.594972499999997</v>
      </c>
      <c r="D6" s="14">
        <f>D3+(D3*ABS(D4)*(25-D5))*1.05</f>
        <v>0</v>
      </c>
      <c r="E6" s="13"/>
      <c r="P6" s="19" t="s">
        <v>9</v>
      </c>
    </row>
    <row r="7" spans="1:16" ht="20.25" x14ac:dyDescent="0.3">
      <c r="A7" s="3">
        <v>6</v>
      </c>
      <c r="B7" s="5" t="s">
        <v>1</v>
      </c>
      <c r="C7" s="10" t="str">
        <f>IF(C6&lt;(C2/2),"YES","NO")</f>
        <v>YES</v>
      </c>
      <c r="D7" s="10" t="str">
        <f>IF(D6&lt;(D2/2),"YES","NO")</f>
        <v>NO</v>
      </c>
      <c r="P7" s="19"/>
    </row>
    <row r="9" spans="1:16" x14ac:dyDescent="0.3">
      <c r="A9" s="21" t="s">
        <v>22</v>
      </c>
      <c r="B9" s="1" t="s">
        <v>23</v>
      </c>
    </row>
    <row r="12" spans="1:16" ht="22.5" x14ac:dyDescent="0.3">
      <c r="A12" s="6">
        <v>1</v>
      </c>
      <c r="C12" s="6">
        <v>2</v>
      </c>
      <c r="J12" s="6">
        <v>3</v>
      </c>
    </row>
    <row r="13" spans="1:16" x14ac:dyDescent="0.3">
      <c r="D13" s="1">
        <v>2</v>
      </c>
    </row>
    <row r="19" spans="10:10" ht="20.25" x14ac:dyDescent="0.3">
      <c r="J19" s="5"/>
    </row>
    <row r="58" spans="11:11" x14ac:dyDescent="0.3">
      <c r="K58" s="1" t="s">
        <v>15</v>
      </c>
    </row>
    <row r="59" spans="11:11" x14ac:dyDescent="0.3">
      <c r="K59" s="1">
        <v>20</v>
      </c>
    </row>
    <row r="60" spans="11:11" x14ac:dyDescent="0.3">
      <c r="K60" s="1">
        <v>15</v>
      </c>
    </row>
    <row r="61" spans="11:11" x14ac:dyDescent="0.3">
      <c r="K61" s="1">
        <v>10</v>
      </c>
    </row>
    <row r="62" spans="11:11" x14ac:dyDescent="0.3">
      <c r="K62" s="1">
        <v>5</v>
      </c>
    </row>
    <row r="63" spans="11:11" x14ac:dyDescent="0.3">
      <c r="K63" s="1">
        <v>0</v>
      </c>
    </row>
    <row r="64" spans="11:11" x14ac:dyDescent="0.3">
      <c r="K64" s="1">
        <v>-5</v>
      </c>
    </row>
    <row r="65" spans="11:11" x14ac:dyDescent="0.3">
      <c r="K65" s="1">
        <v>-10</v>
      </c>
    </row>
    <row r="66" spans="11:11" x14ac:dyDescent="0.3">
      <c r="K66" s="1">
        <v>-15</v>
      </c>
    </row>
    <row r="67" spans="11:11" x14ac:dyDescent="0.3">
      <c r="K67" s="1">
        <v>-20</v>
      </c>
    </row>
    <row r="68" spans="11:11" x14ac:dyDescent="0.3">
      <c r="K68" s="1">
        <v>-25</v>
      </c>
    </row>
    <row r="69" spans="11:11" x14ac:dyDescent="0.3">
      <c r="K69" s="1">
        <v>-30</v>
      </c>
    </row>
    <row r="70" spans="11:11" x14ac:dyDescent="0.3">
      <c r="K70" s="1">
        <v>-35</v>
      </c>
    </row>
    <row r="71" spans="11:11" x14ac:dyDescent="0.3">
      <c r="K71" s="1">
        <v>-40</v>
      </c>
    </row>
    <row r="72" spans="11:11" x14ac:dyDescent="0.3">
      <c r="K72" s="1">
        <v>-45</v>
      </c>
    </row>
  </sheetData>
  <sheetProtection algorithmName="SHA-512" hashValue="g+7KLR9ci6VMHc0iYWyLz3xj0Qsu3BNNsKzawH1y2jAWs7K5VMmgevY2LrK7oUqwp2q1yGMBTeT7Mne7HZ8VJA==" saltValue="8OcYgTgU/Y9Y/TErniJ4EA==" spinCount="100000" sheet="1" objects="1" scenarios="1"/>
  <protectedRanges>
    <protectedRange algorithmName="SHA-512" hashValue="vCEbh88YfggbwHfz12kHKRLim9VVB88r+uadm3zCtYL8D0hZ+lsAn7B0j5kmI7OEmdHdHibighv5Ye/xc92CZQ==" saltValue="tIxHvXKNPqfxPHbj7H5OiA==" spinCount="100000" sqref="P1:P7" name="HOW TO USE_1"/>
  </protectedRanges>
  <mergeCells count="3">
    <mergeCell ref="F2:F5"/>
    <mergeCell ref="P1:P4"/>
    <mergeCell ref="P6:P7"/>
  </mergeCells>
  <conditionalFormatting sqref="D7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C7">
    <cfRule type="cellIs" dxfId="1" priority="1" operator="equal">
      <formula>"YES"</formula>
    </cfRule>
    <cfRule type="cellIs" dxfId="0" priority="2" operator="equal">
      <formula>"NO"</formula>
    </cfRule>
  </conditionalFormatting>
  <dataValidations count="1">
    <dataValidation type="list" allowBlank="1" showInputMessage="1" showErrorMessage="1" promptTitle="Coldest temperature (C)" prompt="Select the coldest recorded temperature at your site, rounding down. (e.g. for -3 degrees C, choose -5 as coldest temp)" sqref="D5" xr:uid="{17CFF5A3-FF97-47A2-AE94-0235AB54AD22}">
      <formula1>$K$59:$K$72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o D A A B Q S w M E F A A C A A g A Z J F N T 4 / G u a S o A A A A + A A A A B I A H A B D b 2 5 m a W c v U G F j a 2 F n Z S 5 4 b W w g o h g A K K A U A A A A A A A A A A A A A A A A A A A A A A A A A A A A h Y 9 B D o I w F E S v Q r q n L S B K z K c s 3 E p i Q j R u m 1 K h E Y q h x X I 3 F x 7 J K 0 i i q D u X M 3 m T v H n c 7 p C N b e N d Z W 9 U p 1 M U Y I o 8 q U V X K l 2 l a L A n P 0 E Z g x 0 X Z 1 5 J b 4 K 1 W Y 9 G p a i 2 9 r I m x D m H X Y S 7 v i I h p Q E 5 5 t t C 1 L L l v t L G c i 0 k + q z K / y v E 4 P C S Y S F e R T i O k y V e J A G Q u Y Z c 6 S 8 S T s a Y A v k p Y T M 0 d u g l k 9 r f F 0 D m C O T 9 g j 0 B U E s D B B Q A A g A I A G S R T U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k k U 1 P b F W G d a A A A A D X A A A A E w A c A E Z v c m 1 1 b G F z L 1 N l Y 3 R p b 2 4 x L m 0 g o h g A K K A U A A A A A A A A A A A A A A A A A A A A A A A A A A A A b Y 0 9 C 4 M w E I Z 3 I f 8 h p I u C C E L p I k 6 h Q 5 c u C h 3 E I d p r F e N d S S K 0 i P + 9 s V n 7 L g f v x 3 M W e j c S 8 i r c v G A R i + y g D N x 5 r T o N O S + 5 B s c i 7 l X R Y n r w z v n d g 8 7 k Y g y g u 5 G Z O q I p T t b m q m Y o R V i K d m s k o f O V N g 2 A g 5 C D w u c O / 7 x A e N K v m t V G o X 2 Q m S X p Z c Y 9 t H H 4 l q 6 r C G 4 u U n 5 B d z p m e 7 5 t C Y t G / M s t v l B L A Q I t A B Q A A g A I A G S R T U + P x r m k q A A A A P g A A A A S A A A A A A A A A A A A A A A A A A A A A A B D b 2 5 m a W c v U G F j a 2 F n Z S 5 4 b W x Q S w E C L Q A U A A I A C A B k k U 1 P D 8 r p q 6 Q A A A D p A A A A E w A A A A A A A A A A A A A A A A D 0 A A A A W 0 N v b n R l b n R f V H l w Z X N d L n h t b F B L A Q I t A B Q A A g A I A G S R T U 9 s V Y Z 1 o A A A A N c A A A A T A A A A A A A A A A A A A A A A A O U B A A B G b 3 J t d W x h c y 9 T Z W N 0 a W 9 u M S 5 t U E s F B g A A A A A D A A M A w g A A A N I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Y H A A A A A A A A l A c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A t M T R U M D E 6 M T A 6 M T c u M D k 5 M j Y 4 N V o i I C 8 + P E V u d H J 5 I F R 5 c G U 9 I k Z p b G x D b 2 x 1 b W 5 U e X B l c y I g V m F s d W U 9 I n N B d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2 h h b m d l Z C B U e X B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9 D a G F u Z 2 V k I F R 5 c G U u e 0 N v b H V t b j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Q C Q e 6 G I R R U a 7 S m u J W d I / v w A A A A A C A A A A A A A Q Z g A A A A E A A C A A A A B 7 C I N N X m C i D s N m u d n f Y A u V O 1 i F k 8 E W 9 J T Q B s t 3 u e g K C w A A A A A O g A A A A A I A A C A A A A C / n B b U 4 V Q 2 Q W r J h H V 9 n 9 R n T 3 L y F S X z t / V 3 m m q B t R Z y a V A A A A B O Q W b l 1 N a 5 3 Y M D M o N t D r m e P K H 3 y U S c F i y x h j P Z e 9 n I D h W / W 6 P 3 Z 5 J 6 N N j b i S a I I p U U w I y g b f 6 k + C K C r J e 7 h P B c o u Z b g 3 C 5 M v H e A 2 o s G k a x o U A A A A B V + E + 2 P B 8 q S V 2 E p h c s T f h u W n F U B w o o w W 8 g F P j Z p 2 w o v R f h B 3 2 g N k h g O s G Y 2 8 S g h z b l b k z s 5 h O U r t X 3 z H m K v I P 5 < / D a t a M a s h u p > 
</file>

<file path=customXml/itemProps1.xml><?xml version="1.0" encoding="utf-8"?>
<ds:datastoreItem xmlns:ds="http://schemas.openxmlformats.org/officeDocument/2006/customXml" ds:itemID="{8014CEF1-0B69-4ADE-A0F1-251A7208A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Fairman</dc:creator>
  <cp:lastModifiedBy>Thomas Fairman</cp:lastModifiedBy>
  <cp:lastPrinted>2019-10-10T16:46:22Z</cp:lastPrinted>
  <dcterms:created xsi:type="dcterms:W3CDTF">2019-10-10T04:04:45Z</dcterms:created>
  <dcterms:modified xsi:type="dcterms:W3CDTF">2019-12-18T00:16:16Z</dcterms:modified>
</cp:coreProperties>
</file>